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Документы Фудула Е.В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G15" i="1" l="1"/>
  <c r="U6" i="1"/>
  <c r="T6" i="1"/>
  <c r="U5" i="1"/>
  <c r="R5" i="1"/>
  <c r="I11" i="1"/>
</calcChain>
</file>

<file path=xl/sharedStrings.xml><?xml version="1.0" encoding="utf-8"?>
<sst xmlns="http://schemas.openxmlformats.org/spreadsheetml/2006/main" count="46" uniqueCount="44">
  <si>
    <t>Сметный расчет по ИП №</t>
  </si>
  <si>
    <t>K_000-15-1-07.10-0086</t>
  </si>
  <si>
    <t>В ценах 2 024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</si>
  <si>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</si>
  <si>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</si>
  <si>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</si>
  <si>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</si>
  <si>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(2 021) года тыс. руб.с НДС</t>
  </si>
  <si>
    <t>Стоимость в ценах базового,  года (2 021)тыс. руб.без НДС</t>
  </si>
  <si>
    <t>Стоимость гос. регистрации автотранспортных средств в ценах базового,  года тыс. руб.без НДС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</si>
  <si>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</si>
  <si>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</si>
  <si>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</si>
  <si>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</si>
  <si>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</si>
  <si>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</si>
  <si>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</si>
  <si>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</si>
  <si>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</si>
  <si>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</si>
  <si>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</si>
  <si>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</si>
  <si>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</si>
  <si>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</si>
  <si>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</si>
  <si>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</si>
  <si>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</si>
  <si>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</si>
  <si>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</si>
  <si>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</si>
  <si>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</si>
  <si>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</si>
  <si>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</si>
  <si>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</si>
  <si>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</si>
  <si>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легкового автомобиля повышенной проходимости (7 шт.)</t>
  </si>
  <si>
    <t>легковой автомобиль повышенной проходимости легковой автомобиль повышенной проходимости</t>
  </si>
  <si>
    <t>Итого</t>
  </si>
  <si>
    <t/>
  </si>
  <si>
    <t>Начальник СМиТ</t>
  </si>
  <si>
    <t>С.А.Левачев</t>
  </si>
  <si>
    <t>дата составления/подписания</t>
  </si>
  <si>
    <t>25 ноября 2021</t>
  </si>
  <si>
    <t>Источник ценовой информации:
Договор поставки с УАЗ №152/234/20 от 17.03.2020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</si>
</sst>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0.00000"/>
    <numFmt numFmtId="166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65" fontId="0" fillId="0" borderId="0" xfId="0" applyNumberForma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15"/>
  <sheetViews>
    <sheetView tabSelected="1" topLeftCell="C1" workbookViewId="0">
      <selection activeCell="C1" sqref="C1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0" width="12.83203125" style="1" customWidth="1"/>
    <col min="11" max="11" width="12.83203125" style="1" customWidth="1" collapsed="1"/>
    <col min="12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H1" s="3" t="s">
        <v>1</v>
      </c>
      <c r="O1" s="4" t="s">
        <v>2</v>
      </c>
    </row>
    <row r="2" spans="1:23" s="1" customFormat="1" ht="49.5" customHeight="1" x14ac:dyDescent="0.2">
      <c r="A2" s="24" t="s">
        <v>43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1" customFormat="1" ht="63" customHeight="1" x14ac:dyDescent="0.2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5" t="s">
        <v>15</v>
      </c>
      <c r="N3" s="5" t="s">
        <v>16</v>
      </c>
      <c r="O3" s="5" t="s">
        <v>17</v>
      </c>
      <c r="P3" s="5" t="s">
        <v>18</v>
      </c>
      <c r="Q3" s="5" t="s">
        <v>19</v>
      </c>
      <c r="R3" s="5" t="s">
        <v>20</v>
      </c>
      <c r="S3" s="5" t="s">
        <v>21</v>
      </c>
      <c r="T3" s="5" t="s">
        <v>22</v>
      </c>
      <c r="U3" s="5" t="s">
        <v>23</v>
      </c>
      <c r="V3" s="5" t="s">
        <v>24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36.950000000000003" customHeight="1" x14ac:dyDescent="0.2">
      <c r="A5" s="8">
        <v>2024</v>
      </c>
      <c r="B5" s="9" t="s">
        <v>1</v>
      </c>
      <c r="C5" s="9" t="s">
        <v>35</v>
      </c>
      <c r="D5" s="9" t="s">
        <v>36</v>
      </c>
      <c r="E5" s="10">
        <v>1492.93201</v>
      </c>
      <c r="F5" s="10">
        <v>1244.1100100000001</v>
      </c>
      <c r="G5" s="11">
        <v>2.85</v>
      </c>
      <c r="H5" s="12">
        <v>1.0509999999999999</v>
      </c>
      <c r="I5" s="12">
        <v>1.0489999999999999</v>
      </c>
      <c r="J5" s="12">
        <v>1.0469999999999999</v>
      </c>
      <c r="K5" s="13">
        <v>1</v>
      </c>
      <c r="L5" s="13">
        <v>1</v>
      </c>
      <c r="M5" s="13">
        <v>1</v>
      </c>
      <c r="N5" s="13">
        <v>1</v>
      </c>
      <c r="O5" s="13">
        <v>1</v>
      </c>
      <c r="P5" s="13">
        <v>1</v>
      </c>
      <c r="Q5" s="13">
        <v>1</v>
      </c>
      <c r="R5" s="10">
        <f>T5/S5</f>
        <v>1308.3383239999998</v>
      </c>
      <c r="S5" s="13">
        <v>5</v>
      </c>
      <c r="T5" s="10">
        <v>6541.6916199999996</v>
      </c>
      <c r="U5" s="10">
        <f>T5*1.2</f>
        <v>7850.029943999999</v>
      </c>
      <c r="V5" s="14"/>
    </row>
    <row r="6" spans="1:23" s="15" customFormat="1" ht="20.100000000000001" customHeight="1" x14ac:dyDescent="0.2">
      <c r="A6" s="16" t="s">
        <v>37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5</v>
      </c>
      <c r="T6" s="19">
        <f>T5</f>
        <v>6541.6916199999996</v>
      </c>
      <c r="U6" s="19">
        <f>U5</f>
        <v>7850.029943999999</v>
      </c>
      <c r="V6" s="20"/>
    </row>
    <row r="7" spans="1:23" s="1" customFormat="1" ht="12.9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3" s="1" customFormat="1" ht="12.95" customHeight="1" x14ac:dyDescent="0.2"/>
    <row r="9" spans="1:23" s="1" customFormat="1" ht="12.95" customHeight="1" x14ac:dyDescent="0.2">
      <c r="C9" s="22" t="s">
        <v>38</v>
      </c>
      <c r="D9" s="25" t="s">
        <v>39</v>
      </c>
      <c r="E9" s="25"/>
      <c r="F9" s="22" t="s">
        <v>38</v>
      </c>
      <c r="G9" s="23" t="s">
        <v>40</v>
      </c>
    </row>
    <row r="10" spans="1:23" s="1" customFormat="1" ht="3.95" customHeight="1" x14ac:dyDescent="0.2"/>
    <row r="11" spans="1:23" s="1" customFormat="1" ht="12.95" customHeight="1" x14ac:dyDescent="0.2">
      <c r="C11" s="22" t="s">
        <v>41</v>
      </c>
      <c r="D11" s="25" t="s">
        <v>42</v>
      </c>
      <c r="E11" s="25"/>
      <c r="I11" s="1" t="e">
        <f>(#REF!+#REF!)*#REF!*#REF!*#REF!*#REF!</f>
        <v>#REF!</v>
      </c>
    </row>
    <row r="12" spans="1:23" s="1" customFormat="1" ht="12.95" customHeight="1" x14ac:dyDescent="0.2"/>
    <row r="15" spans="1:23" ht="11.45" customHeight="1" x14ac:dyDescent="0.2">
      <c r="G15" s="26">
        <f>G5*H5*I5*J5*S5</f>
        <v>16.449009455249996</v>
      </c>
    </row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Фудула Екатерина Вадимовна</dc:creator>
  <cp:lastModifiedBy>Фудула Екатерина Вадимовна</cp:lastModifiedBy>
  <dcterms:created xsi:type="dcterms:W3CDTF">2022-09-27T08:12:52Z</dcterms:created>
  <dcterms:modified xsi:type="dcterms:W3CDTF">2022-09-27T08:12:52Z</dcterms:modified>
</cp:coreProperties>
</file>